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G:\マイドライブ\〇JC\2025年度\NBC\724-32K-0825S　8月会員会議所会議 上程後修正\yosan\mitsumori\"/>
    </mc:Choice>
  </mc:AlternateContent>
  <xr:revisionPtr revIDLastSave="0" documentId="13_ncr:1_{70ED59DD-D998-41C2-92F2-2AB8FC1F55F0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 (5)" sheetId="7" r:id="rId1"/>
    <sheet name="表紙 (4)" sheetId="6" r:id="rId2"/>
    <sheet name="表紙 (3)" sheetId="5" r:id="rId3"/>
    <sheet name="表紙 (2)" sheetId="4" r:id="rId4"/>
    <sheet name="表紙" sheetId="1" r:id="rId5"/>
  </sheets>
  <definedNames>
    <definedName name="_xlnm.Print_Area" localSheetId="4">表紙!$A$1:$G$34</definedName>
    <definedName name="_xlnm.Print_Area" localSheetId="3">'表紙 (2)'!$A$1:$G$34</definedName>
    <definedName name="_xlnm.Print_Area" localSheetId="2">'表紙 (3)'!$A$1:$G$34</definedName>
    <definedName name="_xlnm.Print_Area" localSheetId="1">'表紙 (4)'!$A$1:$G$34</definedName>
    <definedName name="_xlnm.Print_Area" localSheetId="0">'表紙 (5)'!$A$1:$G$34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7" l="1"/>
  <c r="I31" i="7"/>
  <c r="G23" i="7"/>
  <c r="G22" i="7"/>
  <c r="G21" i="7"/>
  <c r="G20" i="7"/>
  <c r="G19" i="7"/>
  <c r="G18" i="7"/>
  <c r="G23" i="6"/>
  <c r="G22" i="6"/>
  <c r="H34" i="6"/>
  <c r="I31" i="6"/>
  <c r="G21" i="6"/>
  <c r="G20" i="6"/>
  <c r="G19" i="6"/>
  <c r="G18" i="6"/>
  <c r="H34" i="5"/>
  <c r="I31" i="5"/>
  <c r="G21" i="5"/>
  <c r="G20" i="5"/>
  <c r="G19" i="5"/>
  <c r="G18" i="5"/>
  <c r="G20" i="4"/>
  <c r="H34" i="4"/>
  <c r="I31" i="4"/>
  <c r="G21" i="4"/>
  <c r="G19" i="4"/>
  <c r="G18" i="4"/>
  <c r="I31" i="1"/>
  <c r="I23" i="1"/>
  <c r="G34" i="1"/>
  <c r="G30" i="1"/>
  <c r="G28" i="1"/>
  <c r="G24" i="1"/>
  <c r="G27" i="1"/>
  <c r="G21" i="1"/>
  <c r="G20" i="1"/>
  <c r="G19" i="1"/>
  <c r="G18" i="1"/>
  <c r="G25" i="7" l="1"/>
  <c r="G34" i="7" s="1"/>
  <c r="G25" i="6"/>
  <c r="G34" i="6" s="1"/>
  <c r="G24" i="5"/>
  <c r="I23" i="5" s="1"/>
  <c r="G24" i="4"/>
  <c r="G34" i="4" s="1"/>
  <c r="B7" i="4" s="1"/>
  <c r="H34" i="1"/>
  <c r="B7" i="7" l="1"/>
  <c r="I34" i="7"/>
  <c r="I24" i="7"/>
  <c r="B7" i="6"/>
  <c r="I34" i="6"/>
  <c r="I24" i="6"/>
  <c r="G34" i="5"/>
  <c r="I34" i="5"/>
  <c r="B7" i="5"/>
  <c r="I23" i="4"/>
  <c r="I34" i="4"/>
  <c r="I34" i="1"/>
  <c r="B7" i="1" l="1"/>
</calcChain>
</file>

<file path=xl/sharedStrings.xml><?xml version="1.0" encoding="utf-8"?>
<sst xmlns="http://schemas.openxmlformats.org/spreadsheetml/2006/main" count="331" uniqueCount="77">
  <si>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</si>
  <si>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</si>
  <si>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</si>
  <si>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</si>
  <si>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</si>
  <si>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</si>
  <si>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</si>
  <si>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</si>
  <si>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</si>
  <si>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r>
      <t>御 見 積 書</t>
    </r>
    <r>
      <rPr>
        <b/>
        <sz val="16"/>
        <color indexed="8"/>
        <rFont val="HG丸ｺﾞｼｯｸM-PRO"/>
        <family val="3"/>
        <charset val="128"/>
      </rPr>
      <t xml:space="preserve">   </t>
    </r>
    <r>
      <rPr>
        <b/>
        <sz val="11"/>
        <color indexed="8"/>
        <rFont val="HG丸ｺﾞｼｯｸM-PRO"/>
        <family val="3"/>
        <charset val="128"/>
      </rPr>
      <t xml:space="preserve"> </t>
    </r>
    <r>
      <rPr>
        <sz val="11"/>
        <color indexed="8"/>
        <rFont val="HG丸ｺﾞｼｯｸM-PRO"/>
        <family val="3"/>
        <charset val="128"/>
      </rPr>
      <t xml:space="preserve">                  </t>
    </r>
    <phoneticPr fontId="2"/>
  </si>
  <si>
    <t xml:space="preserve">   下記の通り御見積り申し上げます</t>
    <phoneticPr fontId="2"/>
  </si>
  <si>
    <t>新 潟 県  村 上 市  岩 船  三 日 市     2 - 50</t>
    <phoneticPr fontId="2"/>
  </si>
  <si>
    <t xml:space="preserve">   金額</t>
    <phoneticPr fontId="2"/>
  </si>
  <si>
    <t xml:space="preserve"> </t>
    <phoneticPr fontId="2"/>
  </si>
  <si>
    <r>
      <t xml:space="preserve">株  式  会  社           </t>
    </r>
    <r>
      <rPr>
        <b/>
        <sz val="16"/>
        <color indexed="8"/>
        <rFont val="HG丸ｺﾞｼｯｸM-PRO"/>
        <family val="3"/>
        <charset val="128"/>
      </rPr>
      <t>サ      ク      マ</t>
    </r>
    <phoneticPr fontId="2"/>
  </si>
  <si>
    <t xml:space="preserve"> </t>
    <phoneticPr fontId="2"/>
  </si>
  <si>
    <t>Ｔ  Ｅ  Ｌ       ０２５４( ５ ６ )７ ６ ３ ４</t>
    <phoneticPr fontId="2"/>
  </si>
  <si>
    <r>
      <t xml:space="preserve">Ｆ  Ａ  Ｘ      </t>
    </r>
    <r>
      <rPr>
        <sz val="10"/>
        <color indexed="8"/>
        <rFont val="HG丸ｺﾞｼｯｸM-PRO"/>
        <family val="3"/>
        <charset val="128"/>
      </rPr>
      <t xml:space="preserve">　   </t>
    </r>
    <r>
      <rPr>
        <sz val="9"/>
        <color indexed="8"/>
        <rFont val="HG丸ｺﾞｼｯｸM-PRO"/>
        <family val="3"/>
        <charset val="128"/>
      </rPr>
      <t xml:space="preserve">         </t>
    </r>
    <r>
      <rPr>
        <sz val="11"/>
        <color indexed="8"/>
        <rFont val="HG丸ｺﾞｼｯｸM-PRO"/>
        <family val="3"/>
        <charset val="128"/>
      </rPr>
      <t xml:space="preserve"> ( ５ ６ )７ ９ ５ ２</t>
    </r>
    <phoneticPr fontId="2"/>
  </si>
  <si>
    <t xml:space="preserve"> </t>
    <phoneticPr fontId="2"/>
  </si>
  <si>
    <t>御支払条件</t>
    <rPh sb="0" eb="3">
      <t>オシハライ</t>
    </rPh>
    <rPh sb="3" eb="5">
      <t>ジョウケン</t>
    </rPh>
    <phoneticPr fontId="2"/>
  </si>
  <si>
    <t>ｺｰﾄﾞno</t>
    <phoneticPr fontId="2"/>
  </si>
  <si>
    <t>　</t>
    <phoneticPr fontId="2"/>
  </si>
  <si>
    <t>合計</t>
    <rPh sb="0" eb="2">
      <t>ゴウケイ</t>
    </rPh>
    <phoneticPr fontId="2"/>
  </si>
  <si>
    <t>代 表 取 締 役    　　     佐   久   間      陽</t>
    <rPh sb="35" eb="36">
      <t>ヨウ</t>
    </rPh>
    <phoneticPr fontId="2"/>
  </si>
  <si>
    <t>バイオプラスチック　ストロー</t>
    <phoneticPr fontId="2"/>
  </si>
  <si>
    <t>500本入り　個包装なし</t>
    <rPh sb="3" eb="5">
      <t>ホンイ</t>
    </rPh>
    <rPh sb="7" eb="10">
      <t>コホウソウ</t>
    </rPh>
    <phoneticPr fontId="2"/>
  </si>
  <si>
    <t>箱</t>
    <rPh sb="0" eb="1">
      <t>ハコ</t>
    </rPh>
    <phoneticPr fontId="2"/>
  </si>
  <si>
    <t>バイオPETコップ</t>
    <phoneticPr fontId="2"/>
  </si>
  <si>
    <t>354ml　50個入り</t>
    <rPh sb="8" eb="10">
      <t>コイ</t>
    </rPh>
    <phoneticPr fontId="2"/>
  </si>
  <si>
    <t>組</t>
    <rPh sb="0" eb="1">
      <t>クミ</t>
    </rPh>
    <phoneticPr fontId="2"/>
  </si>
  <si>
    <t>爪楊枝</t>
    <rPh sb="0" eb="3">
      <t>ツマヨウジ</t>
    </rPh>
    <phoneticPr fontId="2"/>
  </si>
  <si>
    <t>450本入り</t>
    <rPh sb="3" eb="5">
      <t>ホンイ</t>
    </rPh>
    <phoneticPr fontId="2"/>
  </si>
  <si>
    <t>個</t>
    <rPh sb="0" eb="1">
      <t>コ</t>
    </rPh>
    <phoneticPr fontId="2"/>
  </si>
  <si>
    <t>竹楊枝</t>
    <rPh sb="0" eb="1">
      <t>タケ</t>
    </rPh>
    <rPh sb="1" eb="3">
      <t>ヨウジ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</si>
  <si>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</si>
  <si>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</si>
  <si>
    <t>https://biomassresin.official.ec/</t>
  </si>
  <si>
    <t>A4印刷・ラミネート費</t>
    <rPh sb="2" eb="4">
      <t>インサツ</t>
    </rPh>
    <rPh sb="10" eb="11">
      <t>ヒ</t>
    </rPh>
    <phoneticPr fontId="2"/>
  </si>
  <si>
    <t>アンケート掲示用</t>
    <rPh sb="5" eb="8">
      <t>ケイジヨウ</t>
    </rPh>
    <phoneticPr fontId="2"/>
  </si>
  <si>
    <t>枚</t>
    <rPh sb="0" eb="1">
      <t>マイ</t>
    </rPh>
    <phoneticPr fontId="2"/>
  </si>
  <si>
    <t>炭酸水</t>
    <rPh sb="0" eb="3">
      <t>タンサンスイ</t>
    </rPh>
    <phoneticPr fontId="2"/>
  </si>
  <si>
    <t>500ml×32本入り</t>
    <rPh sb="8" eb="10">
      <t>ホンイ</t>
    </rPh>
    <phoneticPr fontId="2"/>
  </si>
  <si>
    <t>消費税</t>
    <rPh sb="0" eb="3">
      <t>ショウヒゼイ</t>
    </rPh>
    <phoneticPr fontId="2"/>
  </si>
  <si>
    <t>https://www.amazon.co.jp/%E3%82%A2%E3%82%B5%E3%83%92%E9%A3%B2%E6%96%99-%E3%82%A6%E3%82%A3%E3%83%AB%E3%82%AD%E3%83%B3%E3%82%BD%E3%83%B3-%E3%82%BF%E3%83%B3%E3%82%B5%E3%83%B3-500ml%C3%9732%E6%9C%AC-%E7%82%AD%E9%85%B8%E6%B0%B4/dp/B0CF92WD2H/ref=sr_1_7?__mk_ja_JP=%E3%82%AB%E3%82%BF%E3%82%AB%E3%83%8A&amp;crid=27TQ19IVL7H2N&amp;dib=eyJ2IjoiMSJ9.7PpK01smrCMzaISP_XdlU9IQBPP8r-6iTJF42NR3axVJFEvWIxIjGNIcdId4AdPMrVCP54zdiftbfI_8o18gd-Uzm4M5uuK7_2UuMXwLXw-bVC2_hnlHMTfpaLF3hAxyGSAeFaEcEShWkG8HoDip0eTKjUA9f0LC6TGqbClkzABkPgRv0zSVAnp_fXsLf0HS65C-APUgGCsBm959Ux-8ualU2Hfwjm4SmMbLgcvJxQn8iCNJlObvH7dutyr6onlBQ77LLDwoQu8glQd3VTcq0P8GvQDqw9xZUD9EkNAdTQU.WoIHio_UxGHsWLRVnwHLaSWCGp6PiQJzWXsARsBWdEY&amp;dib_tag=se&amp;keywords=%E7%82%AD%E9%85%B8%E6%B0%B4&amp;qid=1748361216&amp;sprefix=%E7%82%AD%E9%85%B8%E6%B0%B4%2Caps%2C170&amp;sr=8-7&amp;th=1</t>
  </si>
  <si>
    <t>マヌカハニー入り純粋はちみつ</t>
    <rPh sb="6" eb="7">
      <t>イ</t>
    </rPh>
    <rPh sb="8" eb="10">
      <t>ジュンスイ</t>
    </rPh>
    <phoneticPr fontId="2"/>
  </si>
  <si>
    <t>1000g</t>
    <phoneticPr fontId="2"/>
  </si>
  <si>
    <t>公益社団法人日本青年会議所　北陸信越地区</t>
    <phoneticPr fontId="2"/>
  </si>
  <si>
    <t>新潟ブロック協議会　持続可能な地域開発委員会　御中</t>
    <rPh sb="0" eb="2">
      <t>ニイガタ</t>
    </rPh>
    <rPh sb="6" eb="9">
      <t>キョウギカイ</t>
    </rPh>
    <rPh sb="10" eb="12">
      <t>ジゾク</t>
    </rPh>
    <rPh sb="12" eb="14">
      <t>カノウ</t>
    </rPh>
    <rPh sb="15" eb="17">
      <t>チイキ</t>
    </rPh>
    <rPh sb="17" eb="19">
      <t>カイハツ</t>
    </rPh>
    <rPh sb="19" eb="22">
      <t>イインカイ</t>
    </rPh>
    <rPh sb="23" eb="25">
      <t>オンチュウ</t>
    </rPh>
    <phoneticPr fontId="2"/>
  </si>
  <si>
    <t>地域の隠れた魅力活用事業</t>
    <phoneticPr fontId="2"/>
  </si>
  <si>
    <t>口座振替</t>
    <rPh sb="0" eb="4">
      <t>コウザフリカエ</t>
    </rPh>
    <phoneticPr fontId="2"/>
  </si>
  <si>
    <t>見積有効期限</t>
    <rPh sb="0" eb="6">
      <t>ミツモリユウコウキゲン</t>
    </rPh>
    <phoneticPr fontId="2"/>
  </si>
  <si>
    <t>2025年 12月 31日</t>
    <rPh sb="4" eb="5">
      <t>ネン</t>
    </rPh>
    <rPh sb="8" eb="9">
      <t>ツキ</t>
    </rPh>
    <rPh sb="12" eb="13">
      <t>ニチ</t>
    </rPh>
    <phoneticPr fontId="2"/>
  </si>
  <si>
    <t>https://www.amazon.co.jp/%E6%AD%A3%E6%A0%84-%E3%83%9E%E3%83%8C%E3%82%AB%E3%83%8F%E3%83%8B%E3%83%BC%E5%85%A5%E3%82%8A%E7%B4%94%E7%B2%8B%E3%81%AF%E3%81%A1%E3%81%BF%E3%81%A4-1000g-500gx2/dp/B0BLLJLTLV/ref=sr_1_7?__mk_ja_JP=%E3%82%AB%E3%82%BF%E3%82%AB%E3%83%8A&amp;crid=GLN40GP0X375&amp;dib=eyJ2IjoiMSJ9.wbw8H4dYJXSu_YDGkXQHIaT20-gwslAvTj_IcxN7Dp-y_aL3gFn2vG44fB5JJLjuQlsH-4swKBjE_k2cPDFFiJLX_FWKcwJ92c-NA1inMqz6hmUNP0uSq6MeA8le1rG-K5oyXH9wM4AlL0IB2mwObOntW2Dk5fxo2QoG4RJo8FWrkhYFP1NPyRofaCQHqDjUzqrtfs3xTp7qpgGEZ_Mtmp_7AS8N4WMWlOak4UmLm4QMTDua4yAfoS4Ndtdi_F_YNQvQk_SDVrkmIeRkdakrfyqCOkbkKuLcHP83utJ7BF8.VUX7_gripdC9zdHJMConey80h3U2LJejaajvlWRXm4g&amp;dib_tag=se&amp;keywords=%E3%81%AF%E3%81%A1%E3%81%BF%E3%81%A4&amp;qid=1748361410&amp;sprefix=%E3%81%AF%E3%81%A1%E3%81%BF%E3%81%A4%2Caps%2C182&amp;sr=8-7&amp;th=1</t>
  </si>
  <si>
    <t>令和 7年 5月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</si>
  <si>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T番号：T7110001018098</t>
    <rPh sb="1" eb="3">
      <t>バンゴウ</t>
    </rPh>
    <phoneticPr fontId="2"/>
  </si>
  <si>
    <t>【振込先】　第四北越銀行　岩船支店（普通）0207027　(株)サクマ</t>
    <rPh sb="0" eb="5">
      <t>(フリコミサキ)</t>
    </rPh>
    <rPh sb="6" eb="12">
      <t>ダイシホクエツギンコウ</t>
    </rPh>
    <rPh sb="13" eb="17">
      <t>イワフネシテン</t>
    </rPh>
    <rPh sb="18" eb="20">
      <t>フツウ</t>
    </rPh>
    <rPh sb="30" eb="31">
      <t>カブ</t>
    </rPh>
    <phoneticPr fontId="2"/>
  </si>
  <si>
    <t>https://www.amazon.co.jp/%E3%82%A8%E3%82%B3-%E7%92%B0%E5%A2%83%E3%81%AB%E3%82%84%E3%81%95%E3%81%97%E3%81%84-%E3%83%90%E3%82%A4%E3%82%AA%E3%83%9A%E3%83%83%E3%83%88%E3%82%AB%E3%83%83%E3%83%97-12%E3%82%AA%E3%83%B3%E3%82%B9-50P-PET%E3%82%B3%E3%83%83%E3%83%97-BPC12/dp/B091PQ9ZRT/ref=sr_1_8?__mk_ja_JP=%E3%82%AB%E3%82%BF%E3%82%AB%E3%83%8A&amp;crid=2B19XWZCAWJL3&amp;dib=eyJ2IjoiMSJ9.03SspqkUWwltGkaxdIL2aULsl4CfgqafK6saASmupXRUClllpXS5TLybT6aKiem_SPR1nBhzoZdlgiSiGfi4l_jkNonhh3rU63PWt7iJ9q4skAmeq1ez2cMEIeUqJ6EcYwYZVGPrkqiwt45zJ7qQvHk3Dkvknh6kifMmR1AuhPC4i0z4w0YV4kvFOsdEAVXNrZG8X9zXkeizKTGPB1Wy-XhpkNlpl1T9uis5v-5D65pu0WljRE6tTuXXv1J2_Co2yd9o2wk56t-YkMyO8iD8cxMV6lzUfUMIOrPbgcJhjPo.Irvn1ooo4QfhPA9dqha-XzrxjLU6FG4ZBHm6qjpPHvA&amp;dib_tag=se&amp;keywords=%E3%83%97%E3%83%A9%E3%82%B3%E3%83%83%E3%83%97+%E3%83%90%E3%82%A4%E3%82%AA%E3%83%9E%E3%82%B9&amp;qid=1748360626&amp;sprefix=%E3%83%97%E3%83%A9%E3%82%B3%E3%83%83%E3%83%97+%E3%83%90%E3%82%A4%E3%82%AA%E3%83%9E%E3%82%B9%2Caps%2C153&amp;sr=8-8</t>
    <phoneticPr fontId="2"/>
  </si>
  <si>
    <t>https://www.amazon.co.jp/%E3%83%90%E3%82%A4%E3%82%AA%E3%83%9E%E3%82%B9%E3%82%B9%E3%83%88%E3%83%AD%E3%83%BC-200%E6%9C%AC%E5%85%A5%E3%82%8A-%CE%A610mm%C3%97210%EF%BD%8D%EF%BD%8D-%E3%83%90%E3%82%A4%E3%82%AA%E3%83%9E%E3%82%B9%E3%83%9E%E3%83%BC%E3%82%AF55-GP1021SP6/dp/B0C1NCVY5L/ref=sr_1_2?__mk_ja_JP=%E3%82%AB%E3%82%BF%E3%82%AB%E3%83%8A&amp;crid=1690M67ZWPGU5&amp;dib=eyJ2IjoiMSJ9.f4i1f-3QpEnCvGm1WWckekC96IvDNfvZi9CQQ5_N7DEqK6PG2f32Rir8cQia2xv4TVUiD65ur-LajgdR_Z-Rtju-J8byqghP-IW6YW27WwTbfF8wey-A9r4CAookwVNXTeBID1lEL8_Ty1aUUhdNJ4lY5B4yz-nxHAzp25sf6BHCgvxxhvupT_edfRGC9RlX_TDpvGReZedWRTXFz1ccRdme70yRs-zU3Om7xB3_JXJvi2WDHEvU9nS-3ExF04lsk7wsXwbAofo9maqXzFziC79nz_j2dlJPhePXqbWhwyQ.5Kzl-v5pjswKBkyRUpaUf6rmkhB6Ahk6snGn5nyn2Hw&amp;dib_tag=se&amp;keywords=%E3%83%97%E3%83%A9%E3%82%B9%E3%83%88%E3%83%AD%E3%83%BC%2B%E3%83%90%E3%82%A4%E3%82%AA%E3%83%9E%E3%82%B9&amp;qid=1748766793&amp;sprefix=%E3%83%97%E3%83%A9%E3%82%B9%E3%83%88%E3%83%AD%E3%83%BC%E3%83%90%E3%82%A4%E3%82%AA%E3%83%9E%E3%82%B9%2Caps%2C212&amp;sr=8-2&amp;th=1</t>
  </si>
  <si>
    <t>バイオマスストロー</t>
    <phoneticPr fontId="2"/>
  </si>
  <si>
    <t>バイオマス　ストロー</t>
    <phoneticPr fontId="2"/>
  </si>
  <si>
    <t>200本入り　個包装</t>
    <rPh sb="3" eb="5">
      <t>ホンイ</t>
    </rPh>
    <rPh sb="7" eb="10">
      <t>コホウソウ</t>
    </rPh>
    <phoneticPr fontId="2"/>
  </si>
  <si>
    <t>口座振込</t>
    <rPh sb="0" eb="2">
      <t>コウザ</t>
    </rPh>
    <rPh sb="2" eb="4">
      <t>フリコミ</t>
    </rPh>
    <phoneticPr fontId="2"/>
  </si>
  <si>
    <t>https://www.amazon.co.jp/%E5%A4%A7%E5%92%8C%E7%89%A9%E7%94%A3-%E3%83%8A%E3%83%81%E3%83%A5%E3%83%A9%E3%83%AB-6-5cm-SL-450-450%E6%9C%AC%E5%85%A5/dp/B07DFJ386D/ref=sr_1_3?__mk_ja_JP=%E3%82%AB%E3%82%BF%E3%82%AB%E3%83%8A&amp;crid=9GW2Q39GI887&amp;dib=eyJ2IjoiMSJ9.AgqrZn0L_lxYqWlKzFulmTOdkG4wMrOdxV7-2cZCvpuM--sN8TsV15sM7zKglv0p1RWAk1hMPtbvol8qLs4aL7N7olk95VSUBkM_oaV0VVY.JFcRlBJSV9ET-qHOWs2Z_OVe7ZY63kfq7ailhFu6Iak&amp;dib_tag=se&amp;keywords=%E3%81%A4%E3%81%BE%E3%82%88%E3%81%86%E3%81%98%2B%E3%83%90%E3%82%A4%E3%82%AA%E3%83%9E%E3%82%B9&amp;qid=1748360911&amp;sprefix=%E3%81%A4%E3%81%BE%E3%82%88%E3%81%86%E3%81%98%2B%E3%83%90%E3%82%A4%E3%82%AA%E3%83%9E%E3%82%B9%2Caps%2C160&amp;sr=8-3&amp;th=1</t>
    <phoneticPr fontId="2"/>
  </si>
  <si>
    <t>竹楊枝</t>
    <rPh sb="0" eb="3">
      <t>タケヨウジ</t>
    </rPh>
    <phoneticPr fontId="2"/>
  </si>
  <si>
    <t>6.5cm　450本入り</t>
    <rPh sb="9" eb="11">
      <t>ホンイ</t>
    </rPh>
    <phoneticPr fontId="2"/>
  </si>
  <si>
    <t>令和 7年 6月 1日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</si>
  <si>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アンケート、POP掲示用</t>
    <rPh sb="9" eb="12">
      <t>ケイジヨウ</t>
    </rPh>
    <phoneticPr fontId="2"/>
  </si>
  <si>
    <t>令和 7年 6月 29日</t>
    <rPh sb="0" eb="2">
      <t>レイワ</t>
    </rPh>
    <rPh sb="4" eb="5">
      <t>ネン</t>
    </rPh>
    <rPh sb="7" eb="8">
      <t>ツキ</t>
    </rPh>
    <rPh sb="11" eb="12">
      <t>ヒ</t>
    </rPh>
    <phoneticPr fontId="2"/>
  </si>
  <si>
    <t>A3印刷・ラミネート費</t>
    <rPh sb="2" eb="4">
      <t>インサツ</t>
    </rPh>
    <rPh sb="10" eb="11">
      <t>ヒ</t>
    </rPh>
    <phoneticPr fontId="2"/>
  </si>
  <si>
    <t>アンケート用</t>
    <rPh sb="5" eb="6">
      <t>ヨウ</t>
    </rPh>
    <phoneticPr fontId="2"/>
  </si>
  <si>
    <t>令和 7年 7月 2日</t>
    <rPh sb="0" eb="2">
      <t>レイワ</t>
    </rPh>
    <rPh sb="4" eb="5">
      <t>ネン</t>
    </rPh>
    <rPh sb="7" eb="8">
      <t>ツキ</t>
    </rPh>
    <rPh sb="10" eb="11">
      <t>ヒ</t>
    </rPh>
    <phoneticPr fontId="2"/>
  </si>
  <si>
    <t>丸型シール</t>
    <rPh sb="0" eb="2">
      <t>マルガタ</t>
    </rPh>
    <phoneticPr fontId="2"/>
  </si>
  <si>
    <t>φ15mm　赤　1パック(595片)</t>
    <rPh sb="6" eb="7">
      <t>アカ</t>
    </rPh>
    <rPh sb="16" eb="17">
      <t>ヘン</t>
    </rPh>
    <phoneticPr fontId="2"/>
  </si>
  <si>
    <t>https://www.monotaro.com/g/01028769/#</t>
    <phoneticPr fontId="2"/>
  </si>
  <si>
    <r>
      <t>御 請 求 書</t>
    </r>
    <r>
      <rPr>
        <b/>
        <sz val="16"/>
        <color indexed="8"/>
        <rFont val="HG丸ｺﾞｼｯｸM-PRO"/>
        <family val="3"/>
        <charset val="128"/>
      </rPr>
      <t xml:space="preserve">   </t>
    </r>
    <r>
      <rPr>
        <b/>
        <sz val="11"/>
        <color indexed="8"/>
        <rFont val="HG丸ｺﾞｼｯｸM-PRO"/>
        <family val="3"/>
        <charset val="128"/>
      </rPr>
      <t xml:space="preserve"> </t>
    </r>
    <r>
      <rPr>
        <sz val="11"/>
        <color indexed="8"/>
        <rFont val="HG丸ｺﾞｼｯｸM-PRO"/>
        <family val="3"/>
        <charset val="128"/>
      </rPr>
      <t xml:space="preserve">                  </t>
    </r>
    <rPh sb="2" eb="3">
      <t>ショウ</t>
    </rPh>
    <rPh sb="4" eb="5">
      <t>モトム</t>
    </rPh>
    <phoneticPr fontId="2"/>
  </si>
  <si>
    <t xml:space="preserve">   下記の通り御請求申し上げます</t>
    <rPh sb="9" eb="11">
      <t>セイキュウ</t>
    </rPh>
    <phoneticPr fontId="2"/>
  </si>
  <si>
    <t>令和 7年 9月 22日</t>
    <rPh sb="0" eb="2">
      <t>レイワ</t>
    </rPh>
    <rPh sb="4" eb="5">
      <t>ネン</t>
    </rPh>
    <rPh sb="7" eb="8">
      <t>ツキ</t>
    </rPh>
    <rPh sb="11" eb="12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</si>
</sst>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8"/>
      <name val="HG丸ｺﾞｼｯｸM-PRO"/>
      <family val="3"/>
      <charset val="128"/>
    </font>
    <font>
      <b/>
      <sz val="24"/>
      <color indexed="8"/>
      <name val="HG丸ｺﾞｼｯｸM-PRO"/>
      <family val="3"/>
      <charset val="128"/>
    </font>
    <font>
      <b/>
      <sz val="16"/>
      <color indexed="8"/>
      <name val="HG丸ｺﾞｼｯｸM-PRO"/>
      <family val="3"/>
      <charset val="128"/>
    </font>
    <font>
      <b/>
      <sz val="11"/>
      <color indexed="8"/>
      <name val="HG丸ｺﾞｼｯｸM-PRO"/>
      <family val="3"/>
      <charset val="128"/>
    </font>
    <font>
      <sz val="12"/>
      <color indexed="8"/>
      <name val="HG丸ｺﾞｼｯｸM-PRO"/>
      <family val="3"/>
      <charset val="128"/>
    </font>
    <font>
      <b/>
      <sz val="18"/>
      <color indexed="8"/>
      <name val="HG丸ｺﾞｼｯｸM-PRO"/>
      <family val="3"/>
      <charset val="128"/>
    </font>
    <font>
      <sz val="10"/>
      <color indexed="8"/>
      <name val="HG丸ｺﾞｼｯｸM-PRO"/>
      <family val="3"/>
      <charset val="128"/>
    </font>
    <font>
      <sz val="9"/>
      <color indexed="8"/>
      <name val="HG丸ｺﾞｼｯｸM-PRO"/>
      <family val="3"/>
      <charset val="128"/>
    </font>
    <font>
      <sz val="16"/>
      <color indexed="8"/>
      <name val="HG丸ｺﾞｼｯｸM-PRO"/>
      <family val="3"/>
      <charset val="128"/>
    </font>
    <font>
      <b/>
      <sz val="10"/>
      <color indexed="8"/>
      <name val="ＭＳ Ｐ明朝"/>
      <family val="1"/>
      <charset val="128"/>
    </font>
    <font>
      <u/>
      <sz val="8"/>
      <color indexed="8"/>
      <name val="HG丸ｺﾞｼｯｸM-PRO"/>
      <family val="3"/>
      <charset val="128"/>
    </font>
    <font>
      <strike/>
      <sz val="11"/>
      <name val="ＭＳ Ｐゴシック"/>
      <family val="3"/>
      <charset val="128"/>
    </font>
    <font>
      <strike/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38" fontId="3" fillId="0" borderId="0" xfId="1" applyFont="1" applyProtection="1">
      <protection locked="0"/>
    </xf>
    <xf numFmtId="38" fontId="4" fillId="0" borderId="0" xfId="1" applyFont="1" applyProtection="1">
      <protection locked="0"/>
    </xf>
    <xf numFmtId="0" fontId="5" fillId="0" borderId="1" xfId="0" applyFont="1" applyBorder="1" applyAlignment="1" applyProtection="1">
      <alignment horizontal="distributed"/>
      <protection locked="0"/>
    </xf>
    <xf numFmtId="38" fontId="5" fillId="0" borderId="1" xfId="1" applyFont="1" applyBorder="1" applyAlignment="1" applyProtection="1">
      <alignment horizontal="distributed"/>
      <protection locked="0"/>
    </xf>
    <xf numFmtId="176" fontId="5" fillId="0" borderId="1" xfId="0" applyNumberFormat="1" applyFont="1" applyBorder="1"/>
    <xf numFmtId="38" fontId="5" fillId="0" borderId="1" xfId="1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0" fontId="6" fillId="0" borderId="3" xfId="0" applyFont="1" applyBorder="1" applyProtection="1">
      <protection locked="0"/>
    </xf>
    <xf numFmtId="0" fontId="10" fillId="0" borderId="3" xfId="0" applyFont="1" applyBorder="1" applyProtection="1">
      <protection locked="0"/>
    </xf>
    <xf numFmtId="5" fontId="11" fillId="0" borderId="3" xfId="0" applyNumberFormat="1" applyFont="1" applyBorder="1" applyAlignment="1">
      <alignment horizontal="center"/>
    </xf>
    <xf numFmtId="0" fontId="6" fillId="0" borderId="0" xfId="0" applyFont="1" applyAlignment="1" applyProtection="1">
      <alignment vertical="center"/>
      <protection locked="0"/>
    </xf>
    <xf numFmtId="0" fontId="5" fillId="0" borderId="3" xfId="0" applyFont="1" applyBorder="1" applyProtection="1">
      <protection locked="0"/>
    </xf>
    <xf numFmtId="0" fontId="5" fillId="0" borderId="1" xfId="0" applyFont="1" applyBorder="1" applyAlignment="1">
      <alignment horizontal="distributed"/>
    </xf>
    <xf numFmtId="0" fontId="5" fillId="0" borderId="0" xfId="0" applyFont="1" applyProtection="1">
      <protection locked="0"/>
    </xf>
    <xf numFmtId="181" fontId="6" fillId="0" borderId="0" xfId="0" applyNumberFormat="1" applyFont="1" applyProtection="1">
      <protection locked="0"/>
    </xf>
    <xf numFmtId="0" fontId="4" fillId="0" borderId="0" xfId="1" applyNumberFormat="1" applyFont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distributed"/>
    </xf>
    <xf numFmtId="179" fontId="5" fillId="0" borderId="0" xfId="1" applyNumberFormat="1" applyFont="1" applyBorder="1" applyProtection="1">
      <protection locked="0"/>
    </xf>
    <xf numFmtId="179" fontId="5" fillId="0" borderId="0" xfId="1" applyNumberFormat="1" applyFont="1" applyBorder="1" applyAlignment="1" applyProtection="1">
      <alignment horizontal="right"/>
      <protection locked="0"/>
    </xf>
    <xf numFmtId="179" fontId="5" fillId="0" borderId="0" xfId="0" applyNumberFormat="1" applyFont="1" applyProtection="1">
      <protection locked="0"/>
    </xf>
    <xf numFmtId="178" fontId="5" fillId="0" borderId="0" xfId="0" applyNumberFormat="1" applyFont="1" applyProtection="1">
      <protection locked="0"/>
    </xf>
    <xf numFmtId="0" fontId="4" fillId="0" borderId="5" xfId="0" applyFont="1" applyBorder="1" applyProtection="1">
      <protection locked="0"/>
    </xf>
    <xf numFmtId="179" fontId="4" fillId="0" borderId="5" xfId="0" applyNumberFormat="1" applyFont="1" applyBorder="1" applyProtection="1">
      <protection locked="0"/>
    </xf>
    <xf numFmtId="179" fontId="4" fillId="0" borderId="5" xfId="1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180" fontId="4" fillId="0" borderId="2" xfId="0" applyNumberFormat="1" applyFont="1" applyBorder="1" applyProtection="1">
      <protection locked="0"/>
    </xf>
    <xf numFmtId="180" fontId="4" fillId="0" borderId="5" xfId="0" applyNumberFormat="1" applyFont="1" applyBorder="1" applyProtection="1">
      <protection locked="0"/>
    </xf>
    <xf numFmtId="179" fontId="4" fillId="0" borderId="2" xfId="1" applyNumberFormat="1" applyFont="1" applyBorder="1" applyProtection="1">
      <protection locked="0"/>
    </xf>
    <xf numFmtId="179" fontId="4" fillId="0" borderId="2" xfId="0" applyNumberFormat="1" applyFont="1" applyBorder="1" applyProtection="1">
      <protection locked="0"/>
    </xf>
    <xf numFmtId="177" fontId="4" fillId="0" borderId="2" xfId="1" applyNumberFormat="1" applyFont="1" applyBorder="1" applyProtection="1">
      <protection locked="0"/>
    </xf>
    <xf numFmtId="0" fontId="4" fillId="0" borderId="6" xfId="0" applyFont="1" applyBorder="1" applyProtection="1">
      <protection locked="0"/>
    </xf>
    <xf numFmtId="179" fontId="4" fillId="0" borderId="6" xfId="0" applyNumberFormat="1" applyFont="1" applyBorder="1" applyProtection="1">
      <protection locked="0"/>
    </xf>
    <xf numFmtId="179" fontId="4" fillId="0" borderId="6" xfId="1" applyNumberFormat="1" applyFont="1" applyBorder="1" applyProtection="1">
      <protection locked="0"/>
    </xf>
    <xf numFmtId="181" fontId="6" fillId="0" borderId="0" xfId="0" applyNumberFormat="1" applyFont="1" applyAlignment="1" applyProtection="1">
      <alignment horizontal="right"/>
      <protection locked="0"/>
    </xf>
    <xf numFmtId="182" fontId="4" fillId="0" borderId="0" xfId="2" applyNumberFormat="1" applyFont="1" applyAlignment="1" applyProtection="1">
      <protection locked="0"/>
    </xf>
    <xf numFmtId="10" fontId="4" fillId="0" borderId="0" xfId="2" applyNumberFormat="1" applyFont="1" applyAlignment="1" applyProtection="1">
      <protection locked="0"/>
    </xf>
    <xf numFmtId="9" fontId="4" fillId="0" borderId="2" xfId="0" applyNumberFormat="1" applyFont="1" applyBorder="1" applyProtection="1">
      <protection locked="0"/>
    </xf>
    <xf numFmtId="0" fontId="6" fillId="0" borderId="7" xfId="0" applyFont="1" applyBorder="1" applyProtection="1">
      <protection locked="0"/>
    </xf>
    <xf numFmtId="5" fontId="11" fillId="0" borderId="7" xfId="0" applyNumberFormat="1" applyFont="1" applyBorder="1" applyAlignment="1" applyProtection="1">
      <alignment horizontal="center"/>
      <protection locked="0"/>
    </xf>
    <xf numFmtId="0" fontId="13" fillId="0" borderId="4" xfId="0" applyFont="1" applyBorder="1" applyProtection="1">
      <protection locked="0"/>
    </xf>
    <xf numFmtId="0" fontId="16" fillId="0" borderId="3" xfId="0" applyFont="1" applyBorder="1" applyProtection="1">
      <protection locked="0"/>
    </xf>
    <xf numFmtId="14" fontId="5" fillId="0" borderId="3" xfId="0" applyNumberFormat="1" applyFont="1" applyBorder="1" applyProtection="1">
      <protection locked="0"/>
    </xf>
    <xf numFmtId="0" fontId="14" fillId="0" borderId="0" xfId="0" applyFont="1" applyProtection="1">
      <protection locked="0"/>
    </xf>
    <xf numFmtId="9" fontId="4" fillId="0" borderId="2" xfId="0" applyNumberFormat="1" applyFont="1" applyBorder="1" applyAlignment="1" applyProtection="1">
      <alignment horizontal="left"/>
      <protection locked="0"/>
    </xf>
    <xf numFmtId="180" fontId="17" fillId="0" borderId="2" xfId="0" applyNumberFormat="1" applyFont="1" applyBorder="1" applyProtection="1">
      <protection locked="0"/>
    </xf>
    <xf numFmtId="0" fontId="18" fillId="0" borderId="0" xfId="0" applyFont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210EBB94-7C10-411F-B56F-906FBA557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1A6A117C-4F23-4B61-A1CD-5726792B2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B4C814C0-E58F-4801-AE1A-30175C014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2" name="Picture 26">
          <a:extLst>
            <a:ext uri="{FF2B5EF4-FFF2-40B4-BE49-F238E27FC236}">
              <a16:creationId xmlns:a16="http://schemas.microsoft.com/office/drawing/2014/main" id="{9ECE858D-8CDE-4CFD-9E04-D29AC081F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10</xdr:row>
      <xdr:rowOff>45720</xdr:rowOff>
    </xdr:from>
    <xdr:to>
      <xdr:col>6</xdr:col>
      <xdr:colOff>1318260</xdr:colOff>
      <xdr:row>13</xdr:row>
      <xdr:rowOff>0</xdr:rowOff>
    </xdr:to>
    <xdr:pic>
      <xdr:nvPicPr>
        <xdr:cNvPr id="6281" name="Picture 26">
          <a:extLst>
            <a:ext uri="{FF2B5EF4-FFF2-40B4-BE49-F238E27FC236}">
              <a16:creationId xmlns:a16="http://schemas.microsoft.com/office/drawing/2014/main" id="{00000000-0008-0000-0000-000089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39840" y="2476500"/>
          <a:ext cx="17602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ADB7F-EA11-4427-A8C8-15CC096B4CA1}">
  <dimension ref="A1:J43"/>
  <sheetViews>
    <sheetView tabSelected="1" view="pageBreakPreview" zoomScaleNormal="100" workbookViewId="0">
      <selection activeCell="B35" sqref="B35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74</v>
      </c>
      <c r="D1" s="53"/>
    </row>
    <row r="2" spans="1:10" ht="18" customHeight="1" x14ac:dyDescent="0.2">
      <c r="A2" s="10" t="s">
        <v>0</v>
      </c>
      <c r="C2" s="54"/>
      <c r="D2" s="54"/>
      <c r="G2" s="40" t="s">
        <v>76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75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13332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3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66</v>
      </c>
      <c r="D21" s="35">
        <v>10</v>
      </c>
      <c r="E21" s="32" t="s">
        <v>39</v>
      </c>
      <c r="F21" s="30">
        <v>20</v>
      </c>
      <c r="G21" s="30">
        <f t="shared" si="0"/>
        <v>200</v>
      </c>
      <c r="H21" s="25"/>
      <c r="I21" s="4"/>
      <c r="J21" s="4"/>
    </row>
    <row r="22" spans="1:10" s="2" customFormat="1" x14ac:dyDescent="0.2">
      <c r="A22" s="31"/>
      <c r="B22" s="32" t="s">
        <v>68</v>
      </c>
      <c r="C22" s="32" t="s">
        <v>69</v>
      </c>
      <c r="D22" s="35">
        <v>1</v>
      </c>
      <c r="E22" s="32" t="s">
        <v>39</v>
      </c>
      <c r="F22" s="30">
        <v>30</v>
      </c>
      <c r="G22" s="30">
        <f t="shared" si="0"/>
        <v>30</v>
      </c>
      <c r="H22" s="24"/>
      <c r="I22" s="4"/>
      <c r="J22" s="4"/>
    </row>
    <row r="23" spans="1:10" s="2" customFormat="1" x14ac:dyDescent="0.2">
      <c r="A23" s="31"/>
      <c r="B23" s="32" t="s">
        <v>71</v>
      </c>
      <c r="C23" s="32" t="s">
        <v>72</v>
      </c>
      <c r="D23" s="35">
        <v>1</v>
      </c>
      <c r="E23" s="32" t="s">
        <v>32</v>
      </c>
      <c r="F23" s="30">
        <v>290</v>
      </c>
      <c r="G23" s="30">
        <f t="shared" si="0"/>
        <v>290</v>
      </c>
      <c r="H23" s="24"/>
      <c r="I23" s="4"/>
      <c r="J23" s="4"/>
    </row>
    <row r="24" spans="1:10" s="2" customFormat="1" x14ac:dyDescent="0.2">
      <c r="A24" s="31"/>
      <c r="B24" s="32"/>
      <c r="C24" s="32"/>
      <c r="D24" s="35"/>
      <c r="E24" s="32"/>
      <c r="F24" s="30"/>
      <c r="G24" s="30"/>
      <c r="H24" s="24"/>
      <c r="I24" s="4">
        <f>SUM(G18:G25)</f>
        <v>13332</v>
      </c>
      <c r="J24" s="4"/>
    </row>
    <row r="25" spans="1:10" s="2" customFormat="1" x14ac:dyDescent="0.2">
      <c r="A25" s="31"/>
      <c r="B25" s="31" t="s">
        <v>42</v>
      </c>
      <c r="C25" s="50">
        <v>0.1</v>
      </c>
      <c r="D25" s="35"/>
      <c r="E25" s="32"/>
      <c r="F25" s="30"/>
      <c r="G25" s="30">
        <f>INT(SUM(G18:G24)*0.1)</f>
        <v>1212</v>
      </c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0"/>
      <c r="G26" s="30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4"/>
      <c r="G27" s="34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0"/>
      <c r="G28" s="30"/>
      <c r="H28" s="24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SUM(G27:G32)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13332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  <row r="43" spans="1:10" x14ac:dyDescent="0.2">
      <c r="B43" s="10" t="s">
        <v>71</v>
      </c>
      <c r="C43" s="10" t="s">
        <v>73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C10E6-E4C0-41A6-BA4B-A0D693490CF6}">
  <dimension ref="A1:J43"/>
  <sheetViews>
    <sheetView view="pageBreakPreview" zoomScaleNormal="100" workbookViewId="0">
      <selection activeCell="B13" sqref="B13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70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13332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66</v>
      </c>
      <c r="D21" s="35">
        <v>10</v>
      </c>
      <c r="E21" s="32" t="s">
        <v>39</v>
      </c>
      <c r="F21" s="30">
        <v>20</v>
      </c>
      <c r="G21" s="30">
        <f t="shared" si="0"/>
        <v>200</v>
      </c>
      <c r="H21" s="25"/>
      <c r="I21" s="4"/>
      <c r="J21" s="4"/>
    </row>
    <row r="22" spans="1:10" s="2" customFormat="1" x14ac:dyDescent="0.2">
      <c r="A22" s="31"/>
      <c r="B22" s="32" t="s">
        <v>68</v>
      </c>
      <c r="C22" s="32" t="s">
        <v>69</v>
      </c>
      <c r="D22" s="35">
        <v>1</v>
      </c>
      <c r="E22" s="32" t="s">
        <v>39</v>
      </c>
      <c r="F22" s="30">
        <v>30</v>
      </c>
      <c r="G22" s="30">
        <f t="shared" ref="G22:G23" si="1">D22*F22</f>
        <v>30</v>
      </c>
      <c r="H22" s="24"/>
      <c r="I22" s="4"/>
      <c r="J22" s="4"/>
    </row>
    <row r="23" spans="1:10" s="2" customFormat="1" x14ac:dyDescent="0.2">
      <c r="A23" s="31"/>
      <c r="B23" s="32" t="s">
        <v>71</v>
      </c>
      <c r="C23" s="32" t="s">
        <v>72</v>
      </c>
      <c r="D23" s="35">
        <v>1</v>
      </c>
      <c r="E23" s="32" t="s">
        <v>32</v>
      </c>
      <c r="F23" s="30">
        <v>290</v>
      </c>
      <c r="G23" s="30">
        <f t="shared" si="1"/>
        <v>290</v>
      </c>
      <c r="H23" s="24"/>
      <c r="I23" s="4"/>
      <c r="J23" s="4"/>
    </row>
    <row r="24" spans="1:10" s="2" customFormat="1" x14ac:dyDescent="0.2">
      <c r="A24" s="31"/>
      <c r="B24" s="32"/>
      <c r="C24" s="32"/>
      <c r="D24" s="35"/>
      <c r="E24" s="32"/>
      <c r="F24" s="30"/>
      <c r="G24" s="30"/>
      <c r="H24" s="24"/>
      <c r="I24" s="4">
        <f>SUM(G18:G25)</f>
        <v>13332</v>
      </c>
      <c r="J24" s="4"/>
    </row>
    <row r="25" spans="1:10" s="2" customFormat="1" x14ac:dyDescent="0.2">
      <c r="A25" s="31"/>
      <c r="B25" s="31" t="s">
        <v>42</v>
      </c>
      <c r="C25" s="50">
        <v>0.1</v>
      </c>
      <c r="D25" s="35"/>
      <c r="E25" s="32"/>
      <c r="F25" s="30"/>
      <c r="G25" s="30">
        <f>INT(SUM(G18:G24)*0.1)</f>
        <v>1212</v>
      </c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0"/>
      <c r="G26" s="30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4"/>
      <c r="G27" s="34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0"/>
      <c r="G28" s="30"/>
      <c r="H28" s="24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SUM(G27:G32)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13332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  <row r="43" spans="1:10" x14ac:dyDescent="0.2">
      <c r="B43" s="10" t="s">
        <v>71</v>
      </c>
      <c r="C43" s="10" t="s">
        <v>73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22906-A362-4C3A-B6BE-362AEED8BA43}">
  <dimension ref="A1:J42"/>
  <sheetViews>
    <sheetView view="pageBreakPreview" zoomScaleNormal="100" workbookViewId="0">
      <selection activeCell="B22" sqref="B22:G2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67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12980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66</v>
      </c>
      <c r="D21" s="35">
        <v>10</v>
      </c>
      <c r="E21" s="32" t="s">
        <v>39</v>
      </c>
      <c r="F21" s="30">
        <v>20</v>
      </c>
      <c r="G21" s="30">
        <f t="shared" si="0"/>
        <v>200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12980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1180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12980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BB48C-357D-4F13-A04E-54C2B4FC0A36}">
  <dimension ref="A1:J42"/>
  <sheetViews>
    <sheetView view="pageBreakPreview" zoomScaleNormal="100" workbookViewId="0">
      <selection activeCell="C21" sqref="C21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65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12804</v>
      </c>
      <c r="C7" s="10" t="s">
        <v>0</v>
      </c>
      <c r="E7" s="14" t="s">
        <v>14</v>
      </c>
    </row>
    <row r="8" spans="1:10" ht="22.5" customHeight="1" x14ac:dyDescent="0.25">
      <c r="A8" s="44"/>
      <c r="B8" s="45"/>
      <c r="C8" s="10" t="s">
        <v>0</v>
      </c>
      <c r="E8" s="14" t="s">
        <v>23</v>
      </c>
    </row>
    <row r="9" spans="1:10" ht="18" customHeight="1" x14ac:dyDescent="0.2">
      <c r="B9" s="17"/>
      <c r="C9" s="10" t="s">
        <v>0</v>
      </c>
      <c r="D9" s="10" t="s">
        <v>0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0</v>
      </c>
    </row>
    <row r="12" spans="1:10" ht="22.5" customHeight="1" x14ac:dyDescent="0.2">
      <c r="A12" s="46" t="s">
        <v>19</v>
      </c>
      <c r="B12" s="11" t="s">
        <v>61</v>
      </c>
      <c r="D12" s="10" t="s">
        <v>0</v>
      </c>
    </row>
    <row r="13" spans="1:10" ht="22.5" customHeight="1" x14ac:dyDescent="0.25">
      <c r="B13" s="49"/>
    </row>
    <row r="14" spans="1:10" ht="6.6" customHeight="1" x14ac:dyDescent="0.2">
      <c r="C14" s="10" t="s">
        <v>0</v>
      </c>
      <c r="D14" s="10" t="s">
        <v>0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59</v>
      </c>
      <c r="C18" s="32" t="s">
        <v>60</v>
      </c>
      <c r="D18" s="35">
        <v>1</v>
      </c>
      <c r="E18" s="32" t="s">
        <v>26</v>
      </c>
      <c r="F18" s="30">
        <v>1500</v>
      </c>
      <c r="G18" s="30">
        <f>D18*F18</f>
        <v>1500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6</v>
      </c>
      <c r="E19" s="32" t="s">
        <v>29</v>
      </c>
      <c r="F19" s="30">
        <v>1600</v>
      </c>
      <c r="G19" s="30">
        <f t="shared" ref="G19:G21" si="0">D19*F19</f>
        <v>9600</v>
      </c>
      <c r="H19" s="24"/>
      <c r="I19" s="4"/>
      <c r="J19" s="4"/>
    </row>
    <row r="20" spans="1:10" s="2" customFormat="1" x14ac:dyDescent="0.2">
      <c r="A20" s="31"/>
      <c r="B20" s="32" t="s">
        <v>63</v>
      </c>
      <c r="C20" s="32" t="s">
        <v>64</v>
      </c>
      <c r="D20" s="35">
        <v>1</v>
      </c>
      <c r="E20" s="32" t="s">
        <v>32</v>
      </c>
      <c r="F20" s="30">
        <v>500</v>
      </c>
      <c r="G20" s="30">
        <f t="shared" si="0"/>
        <v>500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12804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1164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/>
      <c r="C27" s="32"/>
      <c r="D27" s="35"/>
      <c r="E27" s="32"/>
      <c r="F27" s="30"/>
      <c r="G27" s="30"/>
      <c r="H27" s="24"/>
      <c r="I27" s="4"/>
      <c r="J27" s="4"/>
    </row>
    <row r="28" spans="1:10" s="2" customFormat="1" x14ac:dyDescent="0.2">
      <c r="A28" s="31"/>
      <c r="B28" s="32"/>
      <c r="C28" s="32"/>
      <c r="D28" s="35"/>
      <c r="E28" s="32"/>
      <c r="F28" s="34"/>
      <c r="G28" s="30"/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/>
      <c r="C30" s="50"/>
      <c r="D30" s="34"/>
      <c r="E30" s="36"/>
      <c r="F30" s="34"/>
      <c r="G30" s="30"/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0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12804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51" t="s">
        <v>24</v>
      </c>
      <c r="C37" s="52" t="s">
        <v>36</v>
      </c>
    </row>
    <row r="38" spans="1:10" x14ac:dyDescent="0.2">
      <c r="B38" s="32" t="s">
        <v>27</v>
      </c>
      <c r="C38" s="10" t="s">
        <v>56</v>
      </c>
    </row>
    <row r="39" spans="1:10" x14ac:dyDescent="0.2">
      <c r="B39" s="10" t="s">
        <v>33</v>
      </c>
      <c r="C39" s="10" t="s">
        <v>62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 t="s">
        <v>58</v>
      </c>
      <c r="C42" s="10" t="s">
        <v>57</v>
      </c>
    </row>
  </sheetData>
  <dataConsolidate/>
  <mergeCells count="4">
    <mergeCell ref="C1:D1"/>
    <mergeCell ref="C2:D2"/>
    <mergeCell ref="A3:B3"/>
    <mergeCell ref="A4:B4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2"/>
  <sheetViews>
    <sheetView view="pageBreakPreview" zoomScaleNormal="100" workbookViewId="0">
      <selection activeCell="I32" sqref="I32"/>
    </sheetView>
  </sheetViews>
  <sheetFormatPr defaultColWidth="9" defaultRowHeight="13.2" x14ac:dyDescent="0.2"/>
  <cols>
    <col min="1" max="1" width="10.21875" style="10" customWidth="1"/>
    <col min="2" max="2" width="34.21875" style="10" customWidth="1"/>
    <col min="3" max="3" width="25.88671875" style="10" customWidth="1"/>
    <col min="4" max="4" width="8.109375" style="10" customWidth="1"/>
    <col min="5" max="5" width="6.77734375" style="10" customWidth="1"/>
    <col min="6" max="6" width="13.6640625" style="10" customWidth="1"/>
    <col min="7" max="7" width="22.33203125" style="10" customWidth="1"/>
    <col min="8" max="8" width="9.77734375" style="10" customWidth="1"/>
    <col min="9" max="9" width="10" style="3" customWidth="1"/>
    <col min="10" max="10" width="10.33203125" style="3" bestFit="1" customWidth="1"/>
    <col min="11" max="16384" width="9" style="1"/>
  </cols>
  <sheetData>
    <row r="1" spans="1:10" ht="28.2" x14ac:dyDescent="0.35">
      <c r="C1" s="53" t="s">
        <v>9</v>
      </c>
      <c r="D1" s="53"/>
    </row>
    <row r="2" spans="1:10" ht="18" customHeight="1" x14ac:dyDescent="0.2">
      <c r="A2" s="10" t="s">
        <v>0</v>
      </c>
      <c r="C2" s="54"/>
      <c r="D2" s="54"/>
      <c r="G2" s="40" t="s">
        <v>53</v>
      </c>
      <c r="H2" s="18"/>
    </row>
    <row r="3" spans="1:10" ht="18" customHeight="1" x14ac:dyDescent="0.2">
      <c r="A3" s="55" t="s">
        <v>46</v>
      </c>
      <c r="B3" s="55"/>
      <c r="C3" s="20"/>
      <c r="D3" s="20"/>
      <c r="G3" s="18"/>
      <c r="H3" s="18"/>
    </row>
    <row r="4" spans="1:10" ht="21" customHeight="1" x14ac:dyDescent="0.2">
      <c r="A4" s="56" t="s">
        <v>47</v>
      </c>
      <c r="B4" s="56"/>
      <c r="G4" s="22"/>
      <c r="H4" s="22"/>
    </row>
    <row r="5" spans="1:10" x14ac:dyDescent="0.2">
      <c r="A5" s="10" t="s">
        <v>10</v>
      </c>
      <c r="E5" s="10" t="s">
        <v>54</v>
      </c>
    </row>
    <row r="6" spans="1:10" ht="18.75" customHeight="1" x14ac:dyDescent="0.2">
      <c r="E6" s="10" t="s">
        <v>11</v>
      </c>
    </row>
    <row r="7" spans="1:10" ht="21" x14ac:dyDescent="0.25">
      <c r="A7" s="12" t="s">
        <v>12</v>
      </c>
      <c r="B7" s="13">
        <f>G34</f>
        <v>22288</v>
      </c>
      <c r="C7" s="10" t="s">
        <v>13</v>
      </c>
      <c r="E7" s="14" t="s">
        <v>14</v>
      </c>
    </row>
    <row r="8" spans="1:10" ht="22.5" customHeight="1" x14ac:dyDescent="0.25">
      <c r="A8" s="44"/>
      <c r="B8" s="45"/>
      <c r="C8" s="10" t="s">
        <v>15</v>
      </c>
      <c r="E8" s="14" t="s">
        <v>23</v>
      </c>
    </row>
    <row r="9" spans="1:10" ht="18" customHeight="1" x14ac:dyDescent="0.2">
      <c r="B9" s="17"/>
      <c r="C9" s="10" t="s">
        <v>15</v>
      </c>
      <c r="D9" s="10" t="s">
        <v>15</v>
      </c>
      <c r="E9" s="21" t="s">
        <v>16</v>
      </c>
    </row>
    <row r="10" spans="1:10" x14ac:dyDescent="0.2">
      <c r="A10" s="11" t="s">
        <v>8</v>
      </c>
      <c r="B10" s="15" t="s">
        <v>48</v>
      </c>
      <c r="C10" s="17"/>
      <c r="D10" s="17"/>
      <c r="E10" s="10" t="s">
        <v>17</v>
      </c>
    </row>
    <row r="11" spans="1:10" ht="22.5" customHeight="1" x14ac:dyDescent="0.2">
      <c r="A11" s="47" t="s">
        <v>50</v>
      </c>
      <c r="B11" s="48" t="s">
        <v>51</v>
      </c>
      <c r="D11" s="10" t="s">
        <v>18</v>
      </c>
    </row>
    <row r="12" spans="1:10" ht="22.5" customHeight="1" x14ac:dyDescent="0.2">
      <c r="A12" s="46" t="s">
        <v>19</v>
      </c>
      <c r="B12" s="11" t="s">
        <v>49</v>
      </c>
      <c r="D12" s="10" t="s">
        <v>1</v>
      </c>
    </row>
    <row r="13" spans="1:10" ht="22.5" customHeight="1" x14ac:dyDescent="0.25">
      <c r="B13" s="49"/>
    </row>
    <row r="14" spans="1:10" ht="6.6" customHeight="1" x14ac:dyDescent="0.2">
      <c r="C14" s="10" t="s">
        <v>1</v>
      </c>
      <c r="D14" s="10" t="s">
        <v>1</v>
      </c>
    </row>
    <row r="15" spans="1:10" ht="6.6" customHeight="1" x14ac:dyDescent="0.2"/>
    <row r="16" spans="1:10" s="2" customFormat="1" x14ac:dyDescent="0.2">
      <c r="A16" s="9" t="s">
        <v>20</v>
      </c>
      <c r="B16" s="5" t="s">
        <v>2</v>
      </c>
      <c r="C16" s="5" t="s">
        <v>3</v>
      </c>
      <c r="D16" s="5" t="s">
        <v>4</v>
      </c>
      <c r="E16" s="5" t="s">
        <v>5</v>
      </c>
      <c r="F16" s="6" t="s">
        <v>6</v>
      </c>
      <c r="G16" s="16" t="s">
        <v>7</v>
      </c>
      <c r="H16" s="23"/>
      <c r="I16" s="4"/>
      <c r="J16" s="4"/>
    </row>
    <row r="17" spans="1:10" s="2" customFormat="1" x14ac:dyDescent="0.2">
      <c r="A17" s="28"/>
      <c r="B17" s="28"/>
      <c r="C17" s="28"/>
      <c r="D17" s="29"/>
      <c r="E17" s="29"/>
      <c r="F17" s="30"/>
      <c r="G17" s="30"/>
      <c r="H17" s="24"/>
      <c r="I17" s="4"/>
      <c r="J17" s="19"/>
    </row>
    <row r="18" spans="1:10" s="2" customFormat="1" x14ac:dyDescent="0.2">
      <c r="A18" s="31"/>
      <c r="B18" s="32" t="s">
        <v>24</v>
      </c>
      <c r="C18" s="32" t="s">
        <v>25</v>
      </c>
      <c r="D18" s="35">
        <v>1</v>
      </c>
      <c r="E18" s="32" t="s">
        <v>26</v>
      </c>
      <c r="F18" s="30">
        <v>2000</v>
      </c>
      <c r="G18" s="30">
        <f>D18*F18</f>
        <v>2000</v>
      </c>
      <c r="H18" s="24"/>
      <c r="I18" s="4"/>
      <c r="J18" s="42"/>
    </row>
    <row r="19" spans="1:10" s="2" customFormat="1" x14ac:dyDescent="0.2">
      <c r="A19" s="31"/>
      <c r="B19" s="32" t="s">
        <v>27</v>
      </c>
      <c r="C19" s="32" t="s">
        <v>28</v>
      </c>
      <c r="D19" s="35">
        <v>5</v>
      </c>
      <c r="E19" s="32" t="s">
        <v>29</v>
      </c>
      <c r="F19" s="30">
        <v>1600</v>
      </c>
      <c r="G19" s="30">
        <f t="shared" ref="G19:G21" si="0">D19*F19</f>
        <v>8000</v>
      </c>
      <c r="H19" s="24"/>
      <c r="I19" s="4"/>
      <c r="J19" s="4"/>
    </row>
    <row r="20" spans="1:10" s="2" customFormat="1" x14ac:dyDescent="0.2">
      <c r="A20" s="31"/>
      <c r="B20" s="32" t="s">
        <v>30</v>
      </c>
      <c r="C20" s="32" t="s">
        <v>31</v>
      </c>
      <c r="D20" s="35">
        <v>1</v>
      </c>
      <c r="E20" s="32" t="s">
        <v>32</v>
      </c>
      <c r="F20" s="30">
        <v>600</v>
      </c>
      <c r="G20" s="30">
        <f t="shared" si="0"/>
        <v>600</v>
      </c>
      <c r="H20" s="24"/>
      <c r="I20" s="4"/>
      <c r="J20" s="4"/>
    </row>
    <row r="21" spans="1:10" s="2" customFormat="1" x14ac:dyDescent="0.2">
      <c r="A21" s="31"/>
      <c r="B21" s="32" t="s">
        <v>37</v>
      </c>
      <c r="C21" s="32" t="s">
        <v>38</v>
      </c>
      <c r="D21" s="35">
        <v>2</v>
      </c>
      <c r="E21" s="32" t="s">
        <v>39</v>
      </c>
      <c r="F21" s="30">
        <v>20</v>
      </c>
      <c r="G21" s="30">
        <f t="shared" si="0"/>
        <v>40</v>
      </c>
      <c r="H21" s="25"/>
      <c r="I21" s="4"/>
      <c r="J21" s="4"/>
    </row>
    <row r="22" spans="1:10" s="2" customFormat="1" x14ac:dyDescent="0.2">
      <c r="A22" s="31"/>
      <c r="B22" s="33"/>
      <c r="C22" s="32"/>
      <c r="D22" s="35"/>
      <c r="E22" s="32"/>
      <c r="F22" s="30"/>
      <c r="G22" s="30"/>
      <c r="H22" s="24"/>
      <c r="I22" s="4"/>
      <c r="J22" s="4"/>
    </row>
    <row r="23" spans="1:10" s="2" customFormat="1" x14ac:dyDescent="0.2">
      <c r="A23" s="31"/>
      <c r="B23" s="32"/>
      <c r="C23" s="32"/>
      <c r="D23" s="35"/>
      <c r="E23" s="32"/>
      <c r="F23" s="30"/>
      <c r="G23" s="30"/>
      <c r="H23" s="24"/>
      <c r="I23" s="4">
        <f>SUM(G18:G24)</f>
        <v>11704</v>
      </c>
      <c r="J23" s="4"/>
    </row>
    <row r="24" spans="1:10" s="2" customFormat="1" x14ac:dyDescent="0.2">
      <c r="A24" s="31"/>
      <c r="B24" s="31" t="s">
        <v>42</v>
      </c>
      <c r="C24" s="50">
        <v>0.1</v>
      </c>
      <c r="D24" s="35"/>
      <c r="E24" s="32"/>
      <c r="F24" s="30"/>
      <c r="G24" s="30">
        <f>INT(SUM(G18:G23)*0.1)</f>
        <v>1064</v>
      </c>
      <c r="H24" s="24"/>
      <c r="I24" s="4"/>
      <c r="J24" s="4"/>
    </row>
    <row r="25" spans="1:10" s="2" customFormat="1" x14ac:dyDescent="0.2">
      <c r="A25" s="31"/>
      <c r="B25" s="32"/>
      <c r="C25" s="32"/>
      <c r="D25" s="35"/>
      <c r="E25" s="32"/>
      <c r="F25" s="30"/>
      <c r="G25" s="30"/>
      <c r="H25" s="24"/>
      <c r="I25" s="4"/>
      <c r="J25" s="4"/>
    </row>
    <row r="26" spans="1:10" s="2" customFormat="1" x14ac:dyDescent="0.2">
      <c r="A26" s="31"/>
      <c r="B26" s="32"/>
      <c r="C26" s="32"/>
      <c r="D26" s="35"/>
      <c r="E26" s="32"/>
      <c r="F26" s="34"/>
      <c r="G26" s="34"/>
      <c r="H26" s="24"/>
      <c r="I26" s="4"/>
      <c r="J26" s="4"/>
    </row>
    <row r="27" spans="1:10" s="2" customFormat="1" x14ac:dyDescent="0.2">
      <c r="A27" s="31"/>
      <c r="B27" s="32" t="s">
        <v>40</v>
      </c>
      <c r="C27" s="32" t="s">
        <v>41</v>
      </c>
      <c r="D27" s="35">
        <v>2</v>
      </c>
      <c r="E27" s="32" t="s">
        <v>26</v>
      </c>
      <c r="F27" s="30">
        <v>2500</v>
      </c>
      <c r="G27" s="30">
        <f t="shared" ref="G27:G28" si="1">D27*F27</f>
        <v>5000</v>
      </c>
      <c r="H27" s="24"/>
      <c r="I27" s="4"/>
      <c r="J27" s="4"/>
    </row>
    <row r="28" spans="1:10" s="2" customFormat="1" x14ac:dyDescent="0.2">
      <c r="A28" s="31"/>
      <c r="B28" s="32" t="s">
        <v>44</v>
      </c>
      <c r="C28" s="32" t="s">
        <v>45</v>
      </c>
      <c r="D28" s="35">
        <v>3</v>
      </c>
      <c r="E28" s="32" t="s">
        <v>32</v>
      </c>
      <c r="F28" s="34">
        <v>1600</v>
      </c>
      <c r="G28" s="30">
        <f t="shared" si="1"/>
        <v>4800</v>
      </c>
      <c r="H28" s="26"/>
      <c r="I28" s="4"/>
      <c r="J28" s="4"/>
    </row>
    <row r="29" spans="1:10" s="2" customFormat="1" x14ac:dyDescent="0.2">
      <c r="A29" s="31"/>
      <c r="B29" s="32"/>
      <c r="C29" s="32"/>
      <c r="D29" s="35"/>
      <c r="E29" s="32"/>
      <c r="F29" s="34"/>
      <c r="G29" s="35"/>
      <c r="H29" s="26"/>
      <c r="I29" s="4"/>
      <c r="J29" s="4"/>
    </row>
    <row r="30" spans="1:10" s="2" customFormat="1" x14ac:dyDescent="0.2">
      <c r="A30" s="31"/>
      <c r="B30" s="31" t="s">
        <v>42</v>
      </c>
      <c r="C30" s="50">
        <v>0.08</v>
      </c>
      <c r="D30" s="34"/>
      <c r="E30" s="36"/>
      <c r="F30" s="34"/>
      <c r="G30" s="30">
        <f>INT(SUM(G25:G29)*0.08)</f>
        <v>784</v>
      </c>
      <c r="H30" s="27"/>
      <c r="I30" s="4"/>
      <c r="J30" s="4"/>
    </row>
    <row r="31" spans="1:10" s="2" customFormat="1" x14ac:dyDescent="0.2">
      <c r="A31" s="31"/>
      <c r="B31" s="31"/>
      <c r="C31" s="43"/>
      <c r="D31" s="35"/>
      <c r="E31" s="35"/>
      <c r="F31" s="34"/>
      <c r="G31" s="35"/>
      <c r="H31" s="26"/>
      <c r="I31" s="4">
        <f>SUM(G26:G32)</f>
        <v>10584</v>
      </c>
      <c r="J31" s="4"/>
    </row>
    <row r="32" spans="1:10" s="2" customFormat="1" x14ac:dyDescent="0.2">
      <c r="A32" s="31"/>
      <c r="B32" s="31" t="s">
        <v>55</v>
      </c>
      <c r="C32" s="31"/>
      <c r="D32" s="35"/>
      <c r="E32" s="35"/>
      <c r="F32" s="34"/>
      <c r="G32" s="35"/>
      <c r="H32" s="26"/>
      <c r="I32" s="4"/>
      <c r="J32" s="4"/>
    </row>
    <row r="33" spans="1:10" s="2" customFormat="1" x14ac:dyDescent="0.2">
      <c r="A33" s="37"/>
      <c r="B33" s="37"/>
      <c r="C33" s="37"/>
      <c r="D33" s="38"/>
      <c r="E33" s="38"/>
      <c r="F33" s="39"/>
      <c r="G33" s="38"/>
      <c r="H33" s="26"/>
      <c r="I33" s="4"/>
      <c r="J33" s="4"/>
    </row>
    <row r="34" spans="1:10" s="2" customFormat="1" x14ac:dyDescent="0.2">
      <c r="A34" s="9" t="s">
        <v>21</v>
      </c>
      <c r="B34" s="9" t="s">
        <v>22</v>
      </c>
      <c r="C34" s="9"/>
      <c r="D34" s="9"/>
      <c r="E34" s="9"/>
      <c r="F34" s="8"/>
      <c r="G34" s="7">
        <f>SUM(G17:G33)</f>
        <v>22288</v>
      </c>
      <c r="H34" s="7">
        <f>SUM(H17:H33)</f>
        <v>0</v>
      </c>
      <c r="I34" s="41">
        <f>1-H34/G34</f>
        <v>1</v>
      </c>
      <c r="J34" s="4"/>
    </row>
    <row r="37" spans="1:10" x14ac:dyDescent="0.2">
      <c r="B37" s="32" t="s">
        <v>24</v>
      </c>
      <c r="C37" s="10" t="s">
        <v>36</v>
      </c>
    </row>
    <row r="38" spans="1:10" x14ac:dyDescent="0.2">
      <c r="B38" s="32" t="s">
        <v>27</v>
      </c>
      <c r="C38" s="10" t="s">
        <v>35</v>
      </c>
    </row>
    <row r="39" spans="1:10" x14ac:dyDescent="0.2">
      <c r="B39" s="10" t="s">
        <v>33</v>
      </c>
      <c r="C39" s="10" t="s">
        <v>34</v>
      </c>
    </row>
    <row r="40" spans="1:10" x14ac:dyDescent="0.2">
      <c r="B40" s="32" t="s">
        <v>40</v>
      </c>
      <c r="C40" s="10" t="s">
        <v>43</v>
      </c>
    </row>
    <row r="41" spans="1:10" x14ac:dyDescent="0.2">
      <c r="B41" s="32" t="s">
        <v>44</v>
      </c>
      <c r="C41" s="10" t="s">
        <v>52</v>
      </c>
    </row>
    <row r="42" spans="1:10" x14ac:dyDescent="0.2">
      <c r="B42" s="32"/>
    </row>
  </sheetData>
  <dataConsolidate/>
  <mergeCells count="4">
    <mergeCell ref="C1:D1"/>
    <mergeCell ref="C2:D2"/>
    <mergeCell ref="A4:B4"/>
    <mergeCell ref="A3:B3"/>
  </mergeCells>
  <phoneticPr fontId="2"/>
  <pageMargins left="1.4173228346456694" right="0.43307086614173229" top="1.0629921259842521" bottom="0.31496062992125984" header="0.51181102362204722" footer="0.23622047244094491"/>
  <pageSetup paperSize="9" orientation="landscape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 (5)</vt:lpstr>
      <vt:lpstr>表紙 (4)</vt:lpstr>
      <vt:lpstr>表紙 (3)</vt:lpstr>
      <vt:lpstr>表紙 (2)</vt:lpstr>
      <vt:lpstr>表紙</vt:lpstr>
      <vt:lpstr>表紙!Print_Area</vt:lpstr>
      <vt:lpstr>'表紙 (2)'!Print_Area</vt:lpstr>
      <vt:lpstr>'表紙 (3)'!Print_Area</vt:lpstr>
      <vt:lpstr>'表紙 (4)'!Print_Area</vt:lpstr>
      <vt:lpstr>'表紙 (5)'!Print_Area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2025-05-28T07:11:46Z</cp:lastPrinted>
  <dcterms:created xsi:type="dcterms:W3CDTF">1999-03-02T02:44:57Z</dcterms:created>
  <dcterms:modified xsi:type="dcterms:W3CDTF">2025-09-22T04:20:14Z</dcterms:modified>
</cp:coreProperties>
</file>